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0\-Partage\Société\2_AFFAIRES - Doc interne\5_2022\ARCH-22-06 - GENDARMERIE A BRIGNOLES\4_DCE\1_Doc divers\PRO\"/>
    </mc:Choice>
  </mc:AlternateContent>
  <xr:revisionPtr revIDLastSave="0" documentId="13_ncr:1_{38B55D32-1CED-40B0-87DC-504C4D63214D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Lot N°07 ISOLATION PROJETEE" sheetId="1" r:id="rId1"/>
  </sheets>
  <definedNames>
    <definedName name="_xlnm.Print_Titles" localSheetId="0">'Lot N°07 ISOLATION PROJETEE'!$1:$2</definedName>
    <definedName name="_xlnm.Print_Area" localSheetId="0">'Lot N°07 ISOLATION PROJETEE'!$A$1:$O$94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8" i="1" l="1"/>
  <c r="L88" i="1"/>
  <c r="I88" i="1"/>
  <c r="F88" i="1"/>
  <c r="O87" i="1"/>
  <c r="L87" i="1"/>
  <c r="I87" i="1"/>
  <c r="F87" i="1"/>
  <c r="O86" i="1"/>
  <c r="L86" i="1"/>
  <c r="I86" i="1"/>
  <c r="F86" i="1"/>
  <c r="O85" i="1"/>
  <c r="L85" i="1"/>
  <c r="I85" i="1"/>
  <c r="F85" i="1"/>
  <c r="O84" i="1"/>
  <c r="L84" i="1"/>
  <c r="I84" i="1"/>
  <c r="F84" i="1"/>
  <c r="O83" i="1"/>
  <c r="L83" i="1"/>
  <c r="I83" i="1"/>
  <c r="F83" i="1"/>
  <c r="O82" i="1"/>
  <c r="L82" i="1"/>
  <c r="I82" i="1"/>
  <c r="F82" i="1"/>
  <c r="I9" i="1"/>
  <c r="F9" i="1" s="1"/>
  <c r="F11" i="1" s="1"/>
  <c r="F12" i="1" s="1"/>
  <c r="L9" i="1"/>
  <c r="L11" i="1" s="1"/>
  <c r="O9" i="1"/>
  <c r="O11" i="1" s="1"/>
  <c r="D9" i="1"/>
  <c r="O18" i="1"/>
  <c r="O20" i="1" s="1"/>
  <c r="I18" i="1"/>
  <c r="L18" i="1"/>
  <c r="L20" i="1" s="1"/>
  <c r="D18" i="1"/>
  <c r="F18" i="1"/>
  <c r="O29" i="1"/>
  <c r="F29" i="1" s="1"/>
  <c r="I29" i="1"/>
  <c r="I31" i="1" s="1"/>
  <c r="L29" i="1"/>
  <c r="L31" i="1" s="1"/>
  <c r="D29" i="1"/>
  <c r="O40" i="1"/>
  <c r="I40" i="1"/>
  <c r="L40" i="1"/>
  <c r="L42" i="1" s="1"/>
  <c r="L45" i="1" s="1"/>
  <c r="D40" i="1"/>
  <c r="I42" i="1"/>
  <c r="I45" i="1"/>
  <c r="O51" i="1"/>
  <c r="O53" i="1" s="1"/>
  <c r="I51" i="1"/>
  <c r="L51" i="1"/>
  <c r="D51" i="1"/>
  <c r="F51" i="1"/>
  <c r="I62" i="1"/>
  <c r="L62" i="1"/>
  <c r="O62" i="1"/>
  <c r="O64" i="1" s="1"/>
  <c r="O67" i="1" s="1"/>
  <c r="D62" i="1"/>
  <c r="F62" i="1"/>
  <c r="F64" i="1" s="1"/>
  <c r="I64" i="1"/>
  <c r="L64" i="1"/>
  <c r="I67" i="1"/>
  <c r="L67" i="1"/>
  <c r="I73" i="1"/>
  <c r="L73" i="1"/>
  <c r="L75" i="1" s="1"/>
  <c r="O73" i="1"/>
  <c r="D73" i="1"/>
  <c r="O75" i="1"/>
  <c r="O78" i="1"/>
  <c r="H2" i="1"/>
  <c r="K2" i="1"/>
  <c r="N2" i="1"/>
  <c r="F31" i="1" l="1"/>
  <c r="F34" i="1"/>
  <c r="O12" i="1"/>
  <c r="F67" i="1"/>
  <c r="F40" i="1"/>
  <c r="F73" i="1"/>
  <c r="L34" i="1"/>
  <c r="I11" i="1"/>
  <c r="I12" i="1" s="1"/>
  <c r="I34" i="1"/>
  <c r="O31" i="1"/>
  <c r="O34" i="1" s="1"/>
  <c r="F53" i="1"/>
  <c r="F56" i="1" s="1"/>
  <c r="F75" i="1"/>
  <c r="F78" i="1"/>
  <c r="F42" i="1"/>
  <c r="F45" i="1"/>
  <c r="L12" i="1"/>
  <c r="L53" i="1"/>
  <c r="L56" i="1" s="1"/>
  <c r="I20" i="1"/>
  <c r="I23" i="1" s="1"/>
  <c r="I53" i="1"/>
  <c r="I56" i="1" s="1"/>
  <c r="F20" i="1"/>
  <c r="F23" i="1" s="1"/>
  <c r="L78" i="1"/>
  <c r="O42" i="1"/>
  <c r="O45" i="1" s="1"/>
  <c r="O23" i="1"/>
  <c r="I75" i="1"/>
  <c r="I78" i="1" s="1"/>
  <c r="O56" i="1"/>
  <c r="L23" i="1"/>
  <c r="O90" i="1" l="1"/>
  <c r="O92" i="1" s="1"/>
  <c r="I90" i="1"/>
  <c r="L90" i="1"/>
  <c r="I92" i="1"/>
  <c r="F90" i="1" l="1"/>
  <c r="O93" i="1"/>
  <c r="I93" i="1"/>
  <c r="L92" i="1"/>
  <c r="F92" i="1" s="1"/>
  <c r="L93" i="1"/>
  <c r="F93" i="1" l="1"/>
</calcChain>
</file>

<file path=xl/sharedStrings.xml><?xml version="1.0" encoding="utf-8"?>
<sst xmlns="http://schemas.openxmlformats.org/spreadsheetml/2006/main" count="160" uniqueCount="160">
  <si>
    <t>Cumul des TVA</t>
  </si>
  <si>
    <t>Désignation</t>
  </si>
  <si>
    <t>Unité</t>
  </si>
  <si>
    <t>Quantité</t>
  </si>
  <si>
    <t>Prix</t>
  </si>
  <si>
    <t>Montant H.T.</t>
  </si>
  <si>
    <t>Quantité</t>
  </si>
  <si>
    <t>Montant H.T.</t>
  </si>
  <si>
    <t>Quantité</t>
  </si>
  <si>
    <t>Montant H.T.</t>
  </si>
  <si>
    <t>Quantité</t>
  </si>
  <si>
    <t>Montant H.T.</t>
  </si>
  <si>
    <t>TRAVAUX PREPARATOIRES</t>
  </si>
  <si>
    <t>Les quantités sont données à titre indicatif et devront être vérifiées par les entreprises (cf. article 014 du Préambule)</t>
  </si>
  <si>
    <t>CH2</t>
  </si>
  <si>
    <t>FLOC</t>
  </si>
  <si>
    <t>2</t>
  </si>
  <si>
    <t>DESCRIPTION DES OUVRAGES</t>
  </si>
  <si>
    <t>CH3</t>
  </si>
  <si>
    <t>2.2</t>
  </si>
  <si>
    <t>DOSSIER DES OUVRAGES EXECUTES</t>
  </si>
  <si>
    <t>CH4</t>
  </si>
  <si>
    <t xml:space="preserve">2.2.1 </t>
  </si>
  <si>
    <t>DOE</t>
  </si>
  <si>
    <t>Ens</t>
  </si>
  <si>
    <t>ART</t>
  </si>
  <si>
    <t>SEB-A854</t>
  </si>
  <si>
    <t>Total DOSSIER DES OUVRAGES EXECUTES</t>
  </si>
  <si>
    <t>STOT</t>
  </si>
  <si>
    <t>Total TRAVAUX PREPARATOIRES</t>
  </si>
  <si>
    <t>STOT_LS0</t>
  </si>
  <si>
    <t>Bâtiment A</t>
  </si>
  <si>
    <t>Les quantités sont données à titre indicatif et devront être vérifiées par les entreprises (cf. article 014 du Préambule)</t>
  </si>
  <si>
    <t>CH2</t>
  </si>
  <si>
    <t>FLOC</t>
  </si>
  <si>
    <t>2</t>
  </si>
  <si>
    <t>DESCRIPTION DES OUVRAGES</t>
  </si>
  <si>
    <t>CH3</t>
  </si>
  <si>
    <t>2.1</t>
  </si>
  <si>
    <t>FLOCAGE THERMIQUE</t>
  </si>
  <si>
    <t>CH4</t>
  </si>
  <si>
    <t xml:space="preserve">2.1.1 </t>
  </si>
  <si>
    <t>Flocage épaisseur 120 mm - R = 3.15 W/(m.K)</t>
  </si>
  <si>
    <t>M²</t>
  </si>
  <si>
    <t>ART</t>
  </si>
  <si>
    <t>FLOC-11</t>
  </si>
  <si>
    <t>Total FLOCAGE THERMIQUE</t>
  </si>
  <si>
    <t>STOT</t>
  </si>
  <si>
    <t>Total Bâtiment A</t>
  </si>
  <si>
    <t>STOT_LS0</t>
  </si>
  <si>
    <t>Bâtiment B</t>
  </si>
  <si>
    <t>Les quantités sont données à titre indicatif et devront être vérifiées par les entreprises (cf. article 014 du Préambule)</t>
  </si>
  <si>
    <t>CH2</t>
  </si>
  <si>
    <t>FLOC</t>
  </si>
  <si>
    <t>2</t>
  </si>
  <si>
    <t>DESCRIPTION DES OUVRAGES</t>
  </si>
  <si>
    <t>CH3</t>
  </si>
  <si>
    <t>2.1</t>
  </si>
  <si>
    <t>FLOCAGE THERMIQUE</t>
  </si>
  <si>
    <t>CH4</t>
  </si>
  <si>
    <t xml:space="preserve">2.1.1 </t>
  </si>
  <si>
    <t>Flocage épaisseur 120 mm - R = 3.15 W/(m.K)</t>
  </si>
  <si>
    <t>M²</t>
  </si>
  <si>
    <t>ART</t>
  </si>
  <si>
    <t>FLOC-11</t>
  </si>
  <si>
    <t>Total FLOCAGE THERMIQUE</t>
  </si>
  <si>
    <t>STOT</t>
  </si>
  <si>
    <t>Total Bâtiment B</t>
  </si>
  <si>
    <t>STOT_LS0</t>
  </si>
  <si>
    <t>Bâtiment C</t>
  </si>
  <si>
    <t>Les quantités sont données à titre indicatif et devront être vérifiées par les entreprises (cf. article 014 du Préambule)</t>
  </si>
  <si>
    <t>CH2</t>
  </si>
  <si>
    <t>FLOC</t>
  </si>
  <si>
    <t>2</t>
  </si>
  <si>
    <t>DESCRIPTION DES OUVRAGES</t>
  </si>
  <si>
    <t>CH3</t>
  </si>
  <si>
    <t>2.1</t>
  </si>
  <si>
    <t>FLOCAGE THERMIQUE</t>
  </si>
  <si>
    <t>CH4</t>
  </si>
  <si>
    <t xml:space="preserve">2.1.1 </t>
  </si>
  <si>
    <t>Flocage épaisseur 120 mm - R = 3.15 W/(m.K)</t>
  </si>
  <si>
    <t>M²</t>
  </si>
  <si>
    <t>ART</t>
  </si>
  <si>
    <t>FLOC-11</t>
  </si>
  <si>
    <t>Total FLOCAGE THERMIQUE</t>
  </si>
  <si>
    <t>STOT</t>
  </si>
  <si>
    <t>Total Bâtiment C</t>
  </si>
  <si>
    <t>STOT_LS0</t>
  </si>
  <si>
    <t>Bâtiment D</t>
  </si>
  <si>
    <t>Les quantités sont données à titre indicatif et devront être vérifiées par les entreprises (cf. article 014 du Préambule)</t>
  </si>
  <si>
    <t>CH2</t>
  </si>
  <si>
    <t>FLOC</t>
  </si>
  <si>
    <t>2</t>
  </si>
  <si>
    <t>DESCRIPTION DES OUVRAGES</t>
  </si>
  <si>
    <t>CH3</t>
  </si>
  <si>
    <t>2.1</t>
  </si>
  <si>
    <t>FLOCAGE THERMIQUE</t>
  </si>
  <si>
    <t>CH4</t>
  </si>
  <si>
    <t xml:space="preserve">2.1.1 </t>
  </si>
  <si>
    <t>Flocage épaisseur 120 mm - R = 3.15 W/(m.K)</t>
  </si>
  <si>
    <t>M²</t>
  </si>
  <si>
    <t>ART</t>
  </si>
  <si>
    <t>FLOC-11</t>
  </si>
  <si>
    <t>Total FLOCAGE THERMIQUE</t>
  </si>
  <si>
    <t>STOT</t>
  </si>
  <si>
    <t>Total Bâtiment D</t>
  </si>
  <si>
    <t>STOT_LS0</t>
  </si>
  <si>
    <t>Bâtiment Administratif</t>
  </si>
  <si>
    <t>Les quantités sont données à titre indicatif et devront être vérifiées par les entreprises (cf. article 014 du Préambule)</t>
  </si>
  <si>
    <t>CH2</t>
  </si>
  <si>
    <t>FLOC</t>
  </si>
  <si>
    <t>2</t>
  </si>
  <si>
    <t>DESCRIPTION DES OUVRAGES</t>
  </si>
  <si>
    <t>CH3</t>
  </si>
  <si>
    <t>2.1</t>
  </si>
  <si>
    <t>FLOCAGE THERMIQUE</t>
  </si>
  <si>
    <t>CH4</t>
  </si>
  <si>
    <t xml:space="preserve">2.1.1 </t>
  </si>
  <si>
    <t>Flocage épaisseur 120 mm - R = 3.15 W/(m.K)</t>
  </si>
  <si>
    <t>M²</t>
  </si>
  <si>
    <t>ART</t>
  </si>
  <si>
    <t>FLOC-11</t>
  </si>
  <si>
    <t>Total FLOCAGE THERMIQUE</t>
  </si>
  <si>
    <t>STOT</t>
  </si>
  <si>
    <t>Total Bâtiment Administratif</t>
  </si>
  <si>
    <t>STOT_LS0</t>
  </si>
  <si>
    <t>Bâtiment PSIG</t>
  </si>
  <si>
    <t>Les quantités sont données à titre indicatif et devront être vérifiées par les entreprises (cf. article 014 du Préambule)</t>
  </si>
  <si>
    <t>CH2</t>
  </si>
  <si>
    <t>FLOC</t>
  </si>
  <si>
    <t>2</t>
  </si>
  <si>
    <t>DESCRIPTION DES OUVRAGES</t>
  </si>
  <si>
    <t>CH3</t>
  </si>
  <si>
    <t>2.1</t>
  </si>
  <si>
    <t>FLOCAGE THERMIQUE</t>
  </si>
  <si>
    <t>CH4</t>
  </si>
  <si>
    <t xml:space="preserve">2.1.1 </t>
  </si>
  <si>
    <t>Flocage épaisseur 120 mm - R = 3.15 W/(m.K)</t>
  </si>
  <si>
    <t>M²</t>
  </si>
  <si>
    <t>ART</t>
  </si>
  <si>
    <t>FLOC-11</t>
  </si>
  <si>
    <t>Total FLOCAGE THERMIQUE</t>
  </si>
  <si>
    <t>STOT</t>
  </si>
  <si>
    <t>Total Bâtiment PSIG</t>
  </si>
  <si>
    <t>STOT_LS0</t>
  </si>
  <si>
    <t>Montant HT du Lot N°07 ISOLATION PROJETEE</t>
  </si>
  <si>
    <t>TOTHT</t>
  </si>
  <si>
    <t>Taux TVA</t>
  </si>
  <si>
    <t>TAUX_TVA</t>
  </si>
  <si>
    <t>Montant TVA</t>
  </si>
  <si>
    <t>TVA</t>
  </si>
  <si>
    <t>Montant TTC</t>
  </si>
  <si>
    <t>TOTTTC</t>
  </si>
  <si>
    <t>Sous Total Travaux Préparatoires</t>
  </si>
  <si>
    <t>Sous Total Bâtiment A</t>
  </si>
  <si>
    <t>Sous Total Bâtiment B</t>
  </si>
  <si>
    <t>Sous Total Bâtiment C</t>
  </si>
  <si>
    <t>Sous Total Bâtiment D</t>
  </si>
  <si>
    <t>Sous Total Bâtiment Administratif</t>
  </si>
  <si>
    <t>Sous Total Bâtiment PSIG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</si>
</sst>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000000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b/>
      <u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D0D0D0"/>
        <bgColor indexed="64"/>
      </patternFill>
    </fill>
    <fill>
      <patternFill patternType="solid">
        <fgColor rgb="FFF7E3DD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48484"/>
      </top>
      <bottom style="thin">
        <color rgb="FF000000"/>
      </bottom>
      <diagonal/>
    </border>
    <border>
      <left style="thin">
        <color rgb="FF848484"/>
      </left>
      <right/>
      <top style="thin">
        <color rgb="FF848484"/>
      </top>
      <bottom style="thin">
        <color rgb="FF848484"/>
      </bottom>
      <diagonal/>
    </border>
    <border>
      <left style="thin">
        <color rgb="FF000000"/>
      </left>
      <right/>
      <top style="thin">
        <color rgb="FF000000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848484"/>
      </bottom>
      <diagonal/>
    </border>
    <border>
      <left/>
      <right/>
      <top style="thin">
        <color rgb="FF848484"/>
      </top>
      <bottom style="thin">
        <color rgb="FF848484"/>
      </bottom>
      <diagonal/>
    </border>
    <border>
      <left/>
      <right/>
      <top style="thin">
        <color rgb="FF848484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3" fillId="3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8" fillId="0" borderId="0" applyFill="0">
      <alignment horizontal="left" vertical="top" wrapText="1" indent="2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6" fillId="0" borderId="0" applyFill="0">
      <alignment horizontal="righ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 indent="1"/>
    </xf>
    <xf numFmtId="0" fontId="18" fillId="0" borderId="0" applyFill="0">
      <alignment horizontal="left" vertical="top" wrapText="1" inden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/>
    </xf>
  </cellStyleXfs>
  <cellXfs count="55">
    <xf numFmtId="0" fontId="0" fillId="0" borderId="0" xfId="0"/>
    <xf numFmtId="0" fontId="0" fillId="0" borderId="13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21" fillId="0" borderId="11" xfId="0" applyFont="1" applyBorder="1" applyAlignment="1">
      <alignment horizontal="left" vertical="top" wrapText="1"/>
    </xf>
    <xf numFmtId="0" fontId="21" fillId="0" borderId="11" xfId="0" applyFont="1" applyBorder="1" applyAlignment="1">
      <alignment horizontal="right" vertical="top" wrapText="1"/>
    </xf>
    <xf numFmtId="0" fontId="21" fillId="0" borderId="11" xfId="0" applyFont="1" applyBorder="1" applyAlignment="1">
      <alignment horizontal="center" vertical="top" wrapText="1"/>
    </xf>
    <xf numFmtId="0" fontId="0" fillId="0" borderId="10" xfId="0" applyBorder="1" applyAlignment="1">
      <alignment horizontal="left" vertical="top" wrapText="1"/>
    </xf>
    <xf numFmtId="0" fontId="2" fillId="2" borderId="9" xfId="2" applyBorder="1">
      <alignment horizontal="left" vertical="top" wrapText="1"/>
    </xf>
    <xf numFmtId="0" fontId="5" fillId="0" borderId="8" xfId="6" applyBorder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" fillId="0" borderId="6" xfId="10" applyBorder="1">
      <alignment horizontal="left" vertical="top" wrapText="1"/>
    </xf>
    <xf numFmtId="0" fontId="9" fillId="0" borderId="5" xfId="14" applyBorder="1">
      <alignment horizontal="left" vertical="top" wrapText="1"/>
    </xf>
    <xf numFmtId="0" fontId="13" fillId="0" borderId="7" xfId="26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6" fillId="0" borderId="3" xfId="17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2" borderId="6" xfId="3" applyBorder="1">
      <alignment horizontal="left" vertical="top" wrapText="1"/>
    </xf>
    <xf numFmtId="0" fontId="6" fillId="0" borderId="7" xfId="17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left" vertical="top" wrapText="1"/>
    </xf>
    <xf numFmtId="0" fontId="2" fillId="2" borderId="17" xfId="2" applyBorder="1">
      <alignment horizontal="left" vertical="top" wrapText="1"/>
    </xf>
    <xf numFmtId="0" fontId="6" fillId="0" borderId="18" xfId="7" applyBorder="1">
      <alignment horizontal="left" vertical="top" wrapText="1"/>
    </xf>
    <xf numFmtId="0" fontId="2" fillId="0" borderId="15" xfId="10" applyBorder="1">
      <alignment horizontal="left" vertical="top" wrapText="1"/>
    </xf>
    <xf numFmtId="0" fontId="9" fillId="0" borderId="1" xfId="14" applyBorder="1">
      <alignment horizontal="left" vertical="top" wrapText="1"/>
    </xf>
    <xf numFmtId="0" fontId="13" fillId="0" borderId="0" xfId="26">
      <alignment horizontal="left" vertical="top" wrapText="1" indent="1"/>
    </xf>
    <xf numFmtId="0" fontId="0" fillId="0" borderId="0" xfId="0" applyAlignment="1">
      <alignment horizontal="left" vertical="top" wrapText="1"/>
    </xf>
    <xf numFmtId="0" fontId="6" fillId="0" borderId="19" xfId="17" applyBorder="1">
      <alignment horizontal="right" vertical="top" wrapText="1"/>
    </xf>
    <xf numFmtId="0" fontId="2" fillId="2" borderId="15" xfId="3" applyBorder="1">
      <alignment horizontal="left" vertical="top" wrapText="1"/>
    </xf>
    <xf numFmtId="0" fontId="6" fillId="0" borderId="0" xfId="17">
      <alignment horizontal="righ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165" fontId="0" fillId="0" borderId="2" xfId="0" applyNumberFormat="1" applyBorder="1" applyAlignment="1">
      <alignment horizontal="right" vertical="top" wrapText="1"/>
    </xf>
    <xf numFmtId="164" fontId="0" fillId="0" borderId="2" xfId="0" applyNumberFormat="1" applyBorder="1" applyAlignment="1" applyProtection="1">
      <alignment horizontal="center" vertical="top" wrapText="1"/>
      <protection locked="0"/>
    </xf>
    <xf numFmtId="164" fontId="0" fillId="0" borderId="2" xfId="0" applyNumberFormat="1" applyBorder="1" applyAlignment="1" applyProtection="1">
      <alignment horizontal="right" vertical="top" wrapText="1"/>
      <protection locked="0"/>
    </xf>
    <xf numFmtId="0" fontId="0" fillId="0" borderId="21" xfId="0" applyBorder="1" applyAlignment="1">
      <alignment horizontal="left" vertical="top" wrapText="1"/>
    </xf>
    <xf numFmtId="164" fontId="0" fillId="0" borderId="11" xfId="0" applyNumberFormat="1" applyBorder="1" applyAlignment="1">
      <alignment horizontal="right" vertical="top" wrapText="1"/>
    </xf>
    <xf numFmtId="164" fontId="0" fillId="0" borderId="2" xfId="0" applyNumberFormat="1" applyBorder="1" applyAlignment="1">
      <alignment horizontal="right" vertical="top" wrapText="1"/>
    </xf>
    <xf numFmtId="0" fontId="0" fillId="0" borderId="22" xfId="0" applyBorder="1" applyAlignment="1">
      <alignment horizontal="left" vertical="top" wrapText="1"/>
    </xf>
    <xf numFmtId="0" fontId="0" fillId="0" borderId="22" xfId="0" applyBorder="1"/>
    <xf numFmtId="0" fontId="21" fillId="0" borderId="13" xfId="0" applyFont="1" applyBorder="1" applyAlignment="1">
      <alignment horizontal="center" vertical="top" wrapText="1"/>
    </xf>
    <xf numFmtId="0" fontId="21" fillId="0" borderId="15" xfId="0" applyFont="1" applyBorder="1" applyAlignment="1">
      <alignment horizontal="center" vertical="top" wrapText="1"/>
    </xf>
    <xf numFmtId="0" fontId="21" fillId="0" borderId="12" xfId="0" applyFont="1" applyBorder="1" applyAlignment="1">
      <alignment horizontal="center" vertical="top" wrapText="1"/>
    </xf>
    <xf numFmtId="0" fontId="0" fillId="0" borderId="13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164" fontId="0" fillId="0" borderId="0" xfId="0" applyNumberFormat="1" applyAlignment="1">
      <alignment horizontal="right" vertical="top" wrapText="1"/>
    </xf>
    <xf numFmtId="164" fontId="0" fillId="0" borderId="22" xfId="0" applyNumberFormat="1" applyBorder="1" applyAlignment="1">
      <alignment horizontal="righ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180001</xdr:colOff>
      <xdr:row>0</xdr:row>
      <xdr:rowOff>172174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1304" y="0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MS Shell Dlg"/>
            </a:rPr>
            <a:t>Réhabilitation de la gendarmerie  BRIGNOLES</a:t>
          </a:r>
        </a:p>
      </xdr:txBody>
    </xdr:sp>
    <xdr:clientData/>
  </xdr:twoCellAnchor>
  <xdr:twoCellAnchor editAs="absolute">
    <xdr:from>
      <xdr:col>0</xdr:col>
      <xdr:colOff>0</xdr:colOff>
      <xdr:row>0</xdr:row>
      <xdr:rowOff>559397</xdr:rowOff>
    </xdr:from>
    <xdr:to>
      <xdr:col>15</xdr:col>
      <xdr:colOff>9524</xdr:colOff>
      <xdr:row>0</xdr:row>
      <xdr:rowOff>559397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0" y="559396"/>
          <a:ext cx="11934825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2</xdr:col>
      <xdr:colOff>217361</xdr:colOff>
      <xdr:row>0</xdr:row>
      <xdr:rowOff>0</xdr:rowOff>
    </xdr:from>
    <xdr:to>
      <xdr:col>14</xdr:col>
      <xdr:colOff>885823</xdr:colOff>
      <xdr:row>0</xdr:row>
      <xdr:rowOff>389942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208335" y="0"/>
          <a:ext cx="7707439" cy="38994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1000" b="1" i="0">
              <a:solidFill>
                <a:srgbClr val="000000"/>
              </a:solidFill>
              <a:latin typeface="MS Shell Dlg"/>
            </a:rPr>
            <a:t>Lot N°07 ISOLATION PROJETEE</a:t>
          </a:r>
        </a:p>
      </xdr:txBody>
    </xdr:sp>
    <xdr:clientData/>
  </xdr:twoCellAnchor>
  <xdr:twoCellAnchor editAs="absolute">
    <xdr:from>
      <xdr:col>0</xdr:col>
      <xdr:colOff>0</xdr:colOff>
      <xdr:row>0</xdr:row>
      <xdr:rowOff>187826</xdr:rowOff>
    </xdr:from>
    <xdr:to>
      <xdr:col>1</xdr:col>
      <xdr:colOff>2362200</xdr:colOff>
      <xdr:row>0</xdr:row>
      <xdr:rowOff>504951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0" y="187826"/>
          <a:ext cx="3048000" cy="31712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1944000</xdr:colOff>
      <xdr:row>0</xdr:row>
      <xdr:rowOff>244993</xdr:rowOff>
    </xdr:from>
    <xdr:to>
      <xdr:col>3</xdr:col>
      <xdr:colOff>648000</xdr:colOff>
      <xdr:row>0</xdr:row>
      <xdr:rowOff>532174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598261" y="250435"/>
          <a:ext cx="2128696" cy="2817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94"/>
  <sheetViews>
    <sheetView showGridLines="0" tabSelected="1" zoomScaleNormal="100" workbookViewId="0">
      <pane xSplit="2" ySplit="3" topLeftCell="C9" activePane="bottomRight" state="frozen"/>
      <selection pane="topRight" activeCell="C1" sqref="C1"/>
      <selection pane="bottomLeft" activeCell="A4" sqref="A4"/>
      <selection pane="bottomRight" activeCell="E9" sqref="E9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4.69140625" customWidth="1"/>
    <col min="4" max="5" width="10.69140625" customWidth="1"/>
    <col min="6" max="6" width="12.69140625" customWidth="1"/>
    <col min="7" max="7" width="1.23046875" customWidth="1"/>
    <col min="8" max="8" width="10.69140625" customWidth="1"/>
    <col min="9" max="9" width="12.69140625" customWidth="1"/>
    <col min="10" max="10" width="1.23046875" customWidth="1"/>
    <col min="11" max="11" width="10.69140625" customWidth="1"/>
    <col min="12" max="12" width="12.69140625" customWidth="1"/>
    <col min="13" max="13" width="1.23046875" customWidth="1"/>
    <col min="14" max="14" width="10.69140625" customWidth="1"/>
    <col min="15" max="15" width="12.69140625" customWidth="1"/>
    <col min="16" max="16" width="10.69140625" customWidth="1"/>
    <col min="701" max="703" width="10.69140625" customWidth="1"/>
  </cols>
  <sheetData>
    <row r="1" spans="1:702" ht="59.5" customHeight="1" x14ac:dyDescent="0.4">
      <c r="A1" s="50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2"/>
    </row>
    <row r="2" spans="1:702" x14ac:dyDescent="0.4">
      <c r="A2" s="1"/>
      <c r="B2" s="2"/>
      <c r="C2" s="3"/>
      <c r="D2" s="47" t="s">
        <v>0</v>
      </c>
      <c r="E2" s="48"/>
      <c r="F2" s="49"/>
      <c r="G2" s="4"/>
      <c r="H2" s="47" t="str">
        <f>CONCATENATE("TVA à ",I91," %")</f>
        <v>TVA à 20 %</v>
      </c>
      <c r="I2" s="49"/>
      <c r="J2" s="4"/>
      <c r="K2" s="47" t="str">
        <f>CONCATENATE("TVA à ",L91," %")</f>
        <v>TVA à 10 %</v>
      </c>
      <c r="L2" s="49"/>
      <c r="M2" s="4"/>
      <c r="N2" s="47" t="str">
        <f>CONCATENATE("TVA à ",O91," %")</f>
        <v>TVA à 5,5 %</v>
      </c>
      <c r="O2" s="49"/>
    </row>
    <row r="3" spans="1:702" ht="29.15" x14ac:dyDescent="0.4">
      <c r="A3" s="1"/>
      <c r="B3" s="26" t="s">
        <v>1</v>
      </c>
      <c r="C3" s="5" t="s">
        <v>2</v>
      </c>
      <c r="D3" s="6" t="s">
        <v>3</v>
      </c>
      <c r="E3" s="7" t="s">
        <v>4</v>
      </c>
      <c r="F3" s="6" t="s">
        <v>5</v>
      </c>
      <c r="G3" s="17"/>
      <c r="H3" s="6" t="s">
        <v>6</v>
      </c>
      <c r="I3" s="6" t="s">
        <v>7</v>
      </c>
      <c r="J3" s="17"/>
      <c r="K3" s="6" t="s">
        <v>8</v>
      </c>
      <c r="L3" s="6" t="s">
        <v>9</v>
      </c>
      <c r="M3" s="17"/>
      <c r="N3" s="6" t="s">
        <v>10</v>
      </c>
      <c r="O3" s="6" t="s">
        <v>11</v>
      </c>
    </row>
    <row r="4" spans="1:702" x14ac:dyDescent="0.4">
      <c r="A4" s="8"/>
      <c r="B4" s="27"/>
      <c r="C4" s="38"/>
      <c r="D4" s="38"/>
      <c r="E4" s="38"/>
      <c r="F4" s="38"/>
      <c r="G4" s="17"/>
      <c r="H4" s="38"/>
      <c r="I4" s="38"/>
      <c r="J4" s="17"/>
      <c r="K4" s="38"/>
      <c r="L4" s="38"/>
      <c r="M4" s="17"/>
      <c r="N4" s="38"/>
      <c r="O4" s="38"/>
    </row>
    <row r="5" spans="1:702" ht="15.45" x14ac:dyDescent="0.4">
      <c r="A5" s="9"/>
      <c r="B5" s="28" t="s">
        <v>12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</row>
    <row r="6" spans="1:702" ht="37.299999999999997" x14ac:dyDescent="0.4">
      <c r="A6" s="10"/>
      <c r="B6" s="29" t="s">
        <v>13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ZY6" t="s">
        <v>14</v>
      </c>
      <c r="ZZ6" s="11" t="s">
        <v>15</v>
      </c>
    </row>
    <row r="7" spans="1:702" ht="15.45" x14ac:dyDescent="0.4">
      <c r="A7" s="12" t="s">
        <v>16</v>
      </c>
      <c r="B7" s="30" t="s">
        <v>17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ZY7" t="s">
        <v>18</v>
      </c>
      <c r="ZZ7" s="11"/>
    </row>
    <row r="8" spans="1:702" ht="15.45" x14ac:dyDescent="0.4">
      <c r="A8" s="13" t="s">
        <v>19</v>
      </c>
      <c r="B8" s="31" t="s">
        <v>20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ZY8" t="s">
        <v>21</v>
      </c>
      <c r="ZZ8" s="11"/>
    </row>
    <row r="9" spans="1:702" x14ac:dyDescent="0.4">
      <c r="A9" s="14" t="s">
        <v>22</v>
      </c>
      <c r="B9" s="32" t="s">
        <v>23</v>
      </c>
      <c r="C9" s="17" t="s">
        <v>24</v>
      </c>
      <c r="D9" s="39">
        <f>H9+K9+N9</f>
        <v>1</v>
      </c>
      <c r="E9" s="40"/>
      <c r="F9" s="41">
        <f>I9+L9+O9</f>
        <v>0</v>
      </c>
      <c r="G9" s="17"/>
      <c r="H9" s="39">
        <v>1</v>
      </c>
      <c r="I9" s="41">
        <f>ROUND(H9*E9,2)</f>
        <v>0</v>
      </c>
      <c r="J9" s="17"/>
      <c r="K9" s="39"/>
      <c r="L9" s="41">
        <f>ROUND(K9*E9,2)</f>
        <v>0</v>
      </c>
      <c r="M9" s="17"/>
      <c r="N9" s="39"/>
      <c r="O9" s="41">
        <f>ROUND(N9*E9,2)</f>
        <v>0</v>
      </c>
      <c r="ZY9" t="s">
        <v>25</v>
      </c>
      <c r="ZZ9" s="11" t="s">
        <v>26</v>
      </c>
    </row>
    <row r="10" spans="1:702" x14ac:dyDescent="0.4">
      <c r="A10" s="15"/>
      <c r="B10" s="33"/>
      <c r="C10" s="17"/>
      <c r="D10" s="17"/>
      <c r="E10" s="17"/>
      <c r="F10" s="42"/>
      <c r="G10" s="17"/>
      <c r="H10" s="17"/>
      <c r="I10" s="42"/>
      <c r="J10" s="17"/>
      <c r="K10" s="17"/>
      <c r="L10" s="42"/>
      <c r="M10" s="17"/>
      <c r="N10" s="17"/>
      <c r="O10" s="42"/>
    </row>
    <row r="11" spans="1:702" x14ac:dyDescent="0.4">
      <c r="A11" s="16"/>
      <c r="B11" s="34" t="s">
        <v>27</v>
      </c>
      <c r="C11" s="17"/>
      <c r="D11" s="17"/>
      <c r="E11" s="17"/>
      <c r="F11" s="43">
        <f>SUBTOTAL(109,F9:F10)</f>
        <v>0</v>
      </c>
      <c r="G11" s="17"/>
      <c r="H11" s="17"/>
      <c r="I11" s="43">
        <f>SUBTOTAL(109,I9:I10)</f>
        <v>0</v>
      </c>
      <c r="J11" s="17"/>
      <c r="K11" s="17"/>
      <c r="L11" s="43">
        <f>SUBTOTAL(109,L9:L10)</f>
        <v>0</v>
      </c>
      <c r="M11" s="17"/>
      <c r="N11" s="17"/>
      <c r="O11" s="43">
        <f>SUBTOTAL(109,O9:O10)</f>
        <v>0</v>
      </c>
      <c r="P11" s="18"/>
      <c r="ZY11" t="s">
        <v>28</v>
      </c>
    </row>
    <row r="12" spans="1:702" ht="15.45" x14ac:dyDescent="0.4">
      <c r="A12" s="19"/>
      <c r="B12" s="35" t="s">
        <v>29</v>
      </c>
      <c r="C12" s="17"/>
      <c r="D12" s="17"/>
      <c r="E12" s="17"/>
      <c r="F12" s="43">
        <f>SUBTOTAL(109,F6:F11)</f>
        <v>0</v>
      </c>
      <c r="G12" s="17"/>
      <c r="H12" s="17"/>
      <c r="I12" s="43">
        <f>SUBTOTAL(109,I6:I11)</f>
        <v>0</v>
      </c>
      <c r="J12" s="17"/>
      <c r="K12" s="17"/>
      <c r="L12" s="43">
        <f>SUBTOTAL(109,L6:L11)</f>
        <v>0</v>
      </c>
      <c r="M12" s="17"/>
      <c r="N12" s="17"/>
      <c r="O12" s="43">
        <f>SUBTOTAL(109,O6:O11)</f>
        <v>0</v>
      </c>
      <c r="P12" s="18"/>
      <c r="ZY12" t="s">
        <v>30</v>
      </c>
    </row>
    <row r="13" spans="1:702" x14ac:dyDescent="0.4">
      <c r="A13" s="8"/>
      <c r="B13" s="27"/>
      <c r="C13" s="17"/>
      <c r="D13" s="17"/>
      <c r="E13" s="17"/>
      <c r="F13" s="38"/>
      <c r="G13" s="17"/>
      <c r="H13" s="17"/>
      <c r="I13" s="38"/>
      <c r="J13" s="17"/>
      <c r="K13" s="17"/>
      <c r="L13" s="38"/>
      <c r="M13" s="17"/>
      <c r="N13" s="17"/>
      <c r="O13" s="38"/>
    </row>
    <row r="14" spans="1:702" ht="15.45" x14ac:dyDescent="0.4">
      <c r="A14" s="9"/>
      <c r="B14" s="28" t="s">
        <v>31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</row>
    <row r="15" spans="1:702" ht="37.299999999999997" x14ac:dyDescent="0.4">
      <c r="A15" s="10"/>
      <c r="B15" s="29" t="s">
        <v>32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ZY15" t="s">
        <v>33</v>
      </c>
      <c r="ZZ15" s="11" t="s">
        <v>34</v>
      </c>
    </row>
    <row r="16" spans="1:702" ht="15.45" x14ac:dyDescent="0.4">
      <c r="A16" s="12" t="s">
        <v>35</v>
      </c>
      <c r="B16" s="30" t="s">
        <v>36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ZY16" t="s">
        <v>37</v>
      </c>
      <c r="ZZ16" s="11"/>
    </row>
    <row r="17" spans="1:702" ht="15.45" x14ac:dyDescent="0.4">
      <c r="A17" s="13" t="s">
        <v>38</v>
      </c>
      <c r="B17" s="31" t="s">
        <v>39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ZY17" t="s">
        <v>40</v>
      </c>
      <c r="ZZ17" s="11"/>
    </row>
    <row r="18" spans="1:702" x14ac:dyDescent="0.4">
      <c r="A18" s="14" t="s">
        <v>41</v>
      </c>
      <c r="B18" s="32" t="s">
        <v>42</v>
      </c>
      <c r="C18" s="17" t="s">
        <v>43</v>
      </c>
      <c r="D18" s="44">
        <f>N18+H18+K18</f>
        <v>196.49</v>
      </c>
      <c r="E18" s="40"/>
      <c r="F18" s="41">
        <f>O18+I18+L18</f>
        <v>0</v>
      </c>
      <c r="G18" s="17"/>
      <c r="H18" s="44"/>
      <c r="I18" s="41">
        <f>ROUND(H18*E18,2)</f>
        <v>0</v>
      </c>
      <c r="J18" s="17"/>
      <c r="K18" s="44"/>
      <c r="L18" s="41">
        <f>ROUND(K18*E18,2)</f>
        <v>0</v>
      </c>
      <c r="M18" s="17"/>
      <c r="N18" s="44">
        <v>196.49</v>
      </c>
      <c r="O18" s="41">
        <f>ROUND(N18*E18,2)</f>
        <v>0</v>
      </c>
      <c r="ZY18" t="s">
        <v>44</v>
      </c>
      <c r="ZZ18" s="11" t="s">
        <v>45</v>
      </c>
    </row>
    <row r="19" spans="1:702" x14ac:dyDescent="0.4">
      <c r="A19" s="15"/>
      <c r="B19" s="33"/>
      <c r="C19" s="17"/>
      <c r="D19" s="17"/>
      <c r="E19" s="17"/>
      <c r="F19" s="42"/>
      <c r="G19" s="17"/>
      <c r="H19" s="17"/>
      <c r="I19" s="42"/>
      <c r="J19" s="17"/>
      <c r="K19" s="17"/>
      <c r="L19" s="42"/>
      <c r="M19" s="17"/>
      <c r="N19" s="17"/>
      <c r="O19" s="42"/>
    </row>
    <row r="20" spans="1:702" x14ac:dyDescent="0.4">
      <c r="A20" s="20"/>
      <c r="B20" s="36" t="s">
        <v>46</v>
      </c>
      <c r="C20" s="17"/>
      <c r="D20" s="17"/>
      <c r="E20" s="17"/>
      <c r="F20" s="43">
        <f>SUBTOTAL(109,F18:F19)</f>
        <v>0</v>
      </c>
      <c r="G20" s="17"/>
      <c r="H20" s="17"/>
      <c r="I20" s="43">
        <f>SUBTOTAL(109,I18:I19)</f>
        <v>0</v>
      </c>
      <c r="J20" s="17"/>
      <c r="K20" s="17"/>
      <c r="L20" s="43">
        <f>SUBTOTAL(109,L18:L19)</f>
        <v>0</v>
      </c>
      <c r="M20" s="17"/>
      <c r="N20" s="17"/>
      <c r="O20" s="43">
        <f>SUBTOTAL(109,O18:O19)</f>
        <v>0</v>
      </c>
      <c r="P20" s="18"/>
      <c r="ZY20" t="s">
        <v>47</v>
      </c>
    </row>
    <row r="21" spans="1:702" x14ac:dyDescent="0.4">
      <c r="A21" s="15"/>
      <c r="B21" s="33"/>
      <c r="C21" s="17"/>
      <c r="D21" s="17"/>
      <c r="E21" s="17"/>
      <c r="F21" s="38"/>
      <c r="G21" s="17"/>
      <c r="H21" s="17"/>
      <c r="I21" s="38"/>
      <c r="J21" s="17"/>
      <c r="K21" s="17"/>
      <c r="L21" s="38"/>
      <c r="M21" s="17"/>
      <c r="N21" s="17"/>
      <c r="O21" s="38"/>
    </row>
    <row r="22" spans="1:702" x14ac:dyDescent="0.4">
      <c r="A22" s="21"/>
      <c r="B22" s="37"/>
      <c r="C22" s="17"/>
      <c r="D22" s="17"/>
      <c r="E22" s="17"/>
      <c r="F22" s="42"/>
      <c r="G22" s="17"/>
      <c r="H22" s="17"/>
      <c r="I22" s="42"/>
      <c r="J22" s="17"/>
      <c r="K22" s="17"/>
      <c r="L22" s="42"/>
      <c r="M22" s="17"/>
      <c r="N22" s="17"/>
      <c r="O22" s="42"/>
    </row>
    <row r="23" spans="1:702" ht="15.45" x14ac:dyDescent="0.4">
      <c r="A23" s="19"/>
      <c r="B23" s="35" t="s">
        <v>48</v>
      </c>
      <c r="C23" s="17"/>
      <c r="D23" s="17"/>
      <c r="E23" s="17"/>
      <c r="F23" s="43">
        <f>SUBTOTAL(109,F15:F22)</f>
        <v>0</v>
      </c>
      <c r="G23" s="17"/>
      <c r="H23" s="17"/>
      <c r="I23" s="43">
        <f>SUBTOTAL(109,I15:I22)</f>
        <v>0</v>
      </c>
      <c r="J23" s="17"/>
      <c r="K23" s="17"/>
      <c r="L23" s="43">
        <f>SUBTOTAL(109,L15:L22)</f>
        <v>0</v>
      </c>
      <c r="M23" s="17"/>
      <c r="N23" s="17"/>
      <c r="O23" s="43">
        <f>SUBTOTAL(109,O15:O22)</f>
        <v>0</v>
      </c>
      <c r="P23" s="18"/>
      <c r="ZY23" t="s">
        <v>49</v>
      </c>
    </row>
    <row r="24" spans="1:702" x14ac:dyDescent="0.4">
      <c r="A24" s="8"/>
      <c r="B24" s="27"/>
      <c r="C24" s="17"/>
      <c r="D24" s="17"/>
      <c r="E24" s="17"/>
      <c r="F24" s="38"/>
      <c r="G24" s="17"/>
      <c r="H24" s="17"/>
      <c r="I24" s="38"/>
      <c r="J24" s="17"/>
      <c r="K24" s="17"/>
      <c r="L24" s="38"/>
      <c r="M24" s="17"/>
      <c r="N24" s="17"/>
      <c r="O24" s="38"/>
    </row>
    <row r="25" spans="1:702" ht="15.45" x14ac:dyDescent="0.4">
      <c r="A25" s="9"/>
      <c r="B25" s="28" t="s">
        <v>50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702" ht="37.299999999999997" x14ac:dyDescent="0.4">
      <c r="A26" s="10"/>
      <c r="B26" s="29" t="s">
        <v>51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ZY26" t="s">
        <v>52</v>
      </c>
      <c r="ZZ26" s="11" t="s">
        <v>53</v>
      </c>
    </row>
    <row r="27" spans="1:702" ht="15.45" x14ac:dyDescent="0.4">
      <c r="A27" s="12" t="s">
        <v>54</v>
      </c>
      <c r="B27" s="30" t="s">
        <v>55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ZY27" t="s">
        <v>56</v>
      </c>
      <c r="ZZ27" s="11"/>
    </row>
    <row r="28" spans="1:702" ht="15.45" x14ac:dyDescent="0.4">
      <c r="A28" s="13" t="s">
        <v>57</v>
      </c>
      <c r="B28" s="31" t="s">
        <v>58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ZY28" t="s">
        <v>59</v>
      </c>
      <c r="ZZ28" s="11"/>
    </row>
    <row r="29" spans="1:702" x14ac:dyDescent="0.4">
      <c r="A29" s="14" t="s">
        <v>60</v>
      </c>
      <c r="B29" s="32" t="s">
        <v>61</v>
      </c>
      <c r="C29" s="17" t="s">
        <v>62</v>
      </c>
      <c r="D29" s="44">
        <f>N29+H29+K29</f>
        <v>210.67</v>
      </c>
      <c r="E29" s="40"/>
      <c r="F29" s="41">
        <f>O29+I29+L29</f>
        <v>0</v>
      </c>
      <c r="G29" s="17"/>
      <c r="H29" s="44"/>
      <c r="I29" s="41">
        <f>ROUND(H29*E29,2)</f>
        <v>0</v>
      </c>
      <c r="J29" s="17"/>
      <c r="K29" s="44"/>
      <c r="L29" s="41">
        <f>ROUND(K29*E29,2)</f>
        <v>0</v>
      </c>
      <c r="M29" s="17"/>
      <c r="N29" s="44">
        <v>210.67</v>
      </c>
      <c r="O29" s="41">
        <f>ROUND(N29*E29,2)</f>
        <v>0</v>
      </c>
      <c r="ZY29" t="s">
        <v>63</v>
      </c>
      <c r="ZZ29" s="11" t="s">
        <v>64</v>
      </c>
    </row>
    <row r="30" spans="1:702" x14ac:dyDescent="0.4">
      <c r="A30" s="15"/>
      <c r="B30" s="33"/>
      <c r="C30" s="17"/>
      <c r="D30" s="17"/>
      <c r="E30" s="17"/>
      <c r="F30" s="42"/>
      <c r="G30" s="17"/>
      <c r="H30" s="17"/>
      <c r="I30" s="42"/>
      <c r="J30" s="17"/>
      <c r="K30" s="17"/>
      <c r="L30" s="42"/>
      <c r="M30" s="17"/>
      <c r="N30" s="17"/>
      <c r="O30" s="42"/>
    </row>
    <row r="31" spans="1:702" x14ac:dyDescent="0.4">
      <c r="A31" s="20"/>
      <c r="B31" s="36" t="s">
        <v>65</v>
      </c>
      <c r="C31" s="17"/>
      <c r="D31" s="17"/>
      <c r="E31" s="17"/>
      <c r="F31" s="43">
        <f>SUBTOTAL(109,F29:F30)</f>
        <v>0</v>
      </c>
      <c r="G31" s="17"/>
      <c r="H31" s="17"/>
      <c r="I31" s="43">
        <f>SUBTOTAL(109,I29:I30)</f>
        <v>0</v>
      </c>
      <c r="J31" s="17"/>
      <c r="K31" s="17"/>
      <c r="L31" s="43">
        <f>SUBTOTAL(109,L29:L30)</f>
        <v>0</v>
      </c>
      <c r="M31" s="17"/>
      <c r="N31" s="17"/>
      <c r="O31" s="43">
        <f>SUBTOTAL(109,O29:O30)</f>
        <v>0</v>
      </c>
      <c r="P31" s="18"/>
      <c r="ZY31" t="s">
        <v>66</v>
      </c>
    </row>
    <row r="32" spans="1:702" x14ac:dyDescent="0.4">
      <c r="A32" s="15"/>
      <c r="B32" s="33"/>
      <c r="C32" s="17"/>
      <c r="D32" s="17"/>
      <c r="E32" s="17"/>
      <c r="F32" s="38"/>
      <c r="G32" s="17"/>
      <c r="H32" s="17"/>
      <c r="I32" s="38"/>
      <c r="J32" s="17"/>
      <c r="K32" s="17"/>
      <c r="L32" s="38"/>
      <c r="M32" s="17"/>
      <c r="N32" s="17"/>
      <c r="O32" s="38"/>
    </row>
    <row r="33" spans="1:702" x14ac:dyDescent="0.4">
      <c r="A33" s="21"/>
      <c r="B33" s="37"/>
      <c r="C33" s="17"/>
      <c r="D33" s="17"/>
      <c r="E33" s="17"/>
      <c r="F33" s="42"/>
      <c r="G33" s="17"/>
      <c r="H33" s="17"/>
      <c r="I33" s="42"/>
      <c r="J33" s="17"/>
      <c r="K33" s="17"/>
      <c r="L33" s="42"/>
      <c r="M33" s="17"/>
      <c r="N33" s="17"/>
      <c r="O33" s="42"/>
    </row>
    <row r="34" spans="1:702" ht="15.45" x14ac:dyDescent="0.4">
      <c r="A34" s="19"/>
      <c r="B34" s="35" t="s">
        <v>67</v>
      </c>
      <c r="C34" s="17"/>
      <c r="D34" s="17"/>
      <c r="E34" s="17"/>
      <c r="F34" s="43">
        <f>SUBTOTAL(109,F26:F33)</f>
        <v>0</v>
      </c>
      <c r="G34" s="17"/>
      <c r="H34" s="17"/>
      <c r="I34" s="43">
        <f>SUBTOTAL(109,I26:I33)</f>
        <v>0</v>
      </c>
      <c r="J34" s="17"/>
      <c r="K34" s="17"/>
      <c r="L34" s="43">
        <f>SUBTOTAL(109,L26:L33)</f>
        <v>0</v>
      </c>
      <c r="M34" s="17"/>
      <c r="N34" s="17"/>
      <c r="O34" s="43">
        <f>SUBTOTAL(109,O26:O33)</f>
        <v>0</v>
      </c>
      <c r="P34" s="18"/>
      <c r="ZY34" t="s">
        <v>68</v>
      </c>
    </row>
    <row r="35" spans="1:702" x14ac:dyDescent="0.4">
      <c r="A35" s="8"/>
      <c r="B35" s="27"/>
      <c r="C35" s="17"/>
      <c r="D35" s="17"/>
      <c r="E35" s="17"/>
      <c r="F35" s="38"/>
      <c r="G35" s="17"/>
      <c r="H35" s="17"/>
      <c r="I35" s="38"/>
      <c r="J35" s="17"/>
      <c r="K35" s="17"/>
      <c r="L35" s="38"/>
      <c r="M35" s="17"/>
      <c r="N35" s="17"/>
      <c r="O35" s="38"/>
    </row>
    <row r="36" spans="1:702" ht="15.45" x14ac:dyDescent="0.4">
      <c r="A36" s="9"/>
      <c r="B36" s="28" t="s">
        <v>69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702" ht="37.299999999999997" x14ac:dyDescent="0.4">
      <c r="A37" s="10"/>
      <c r="B37" s="29" t="s">
        <v>70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ZY37" t="s">
        <v>71</v>
      </c>
      <c r="ZZ37" s="11" t="s">
        <v>72</v>
      </c>
    </row>
    <row r="38" spans="1:702" ht="15.45" x14ac:dyDescent="0.4">
      <c r="A38" s="12" t="s">
        <v>73</v>
      </c>
      <c r="B38" s="30" t="s">
        <v>74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ZY38" t="s">
        <v>75</v>
      </c>
      <c r="ZZ38" s="11"/>
    </row>
    <row r="39" spans="1:702" ht="15.45" x14ac:dyDescent="0.4">
      <c r="A39" s="13" t="s">
        <v>76</v>
      </c>
      <c r="B39" s="31" t="s">
        <v>77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ZY39" t="s">
        <v>78</v>
      </c>
      <c r="ZZ39" s="11"/>
    </row>
    <row r="40" spans="1:702" x14ac:dyDescent="0.4">
      <c r="A40" s="14" t="s">
        <v>79</v>
      </c>
      <c r="B40" s="32" t="s">
        <v>80</v>
      </c>
      <c r="C40" s="17" t="s">
        <v>81</v>
      </c>
      <c r="D40" s="44">
        <f>N40+H40+K40</f>
        <v>210.68</v>
      </c>
      <c r="E40" s="40"/>
      <c r="F40" s="41">
        <f>O40+I40+L40</f>
        <v>0</v>
      </c>
      <c r="G40" s="17"/>
      <c r="H40" s="44"/>
      <c r="I40" s="41">
        <f>ROUND(H40*E40,2)</f>
        <v>0</v>
      </c>
      <c r="J40" s="17"/>
      <c r="K40" s="44"/>
      <c r="L40" s="41">
        <f>ROUND(K40*E40,2)</f>
        <v>0</v>
      </c>
      <c r="M40" s="17"/>
      <c r="N40" s="44">
        <v>210.68</v>
      </c>
      <c r="O40" s="41">
        <f>ROUND(N40*E40,2)</f>
        <v>0</v>
      </c>
      <c r="ZY40" t="s">
        <v>82</v>
      </c>
      <c r="ZZ40" s="11" t="s">
        <v>83</v>
      </c>
    </row>
    <row r="41" spans="1:702" x14ac:dyDescent="0.4">
      <c r="A41" s="15"/>
      <c r="B41" s="33"/>
      <c r="C41" s="17"/>
      <c r="D41" s="17"/>
      <c r="E41" s="17"/>
      <c r="F41" s="42"/>
      <c r="G41" s="17"/>
      <c r="H41" s="17"/>
      <c r="I41" s="42"/>
      <c r="J41" s="17"/>
      <c r="K41" s="17"/>
      <c r="L41" s="42"/>
      <c r="M41" s="17"/>
      <c r="N41" s="17"/>
      <c r="O41" s="42"/>
    </row>
    <row r="42" spans="1:702" x14ac:dyDescent="0.4">
      <c r="A42" s="20"/>
      <c r="B42" s="36" t="s">
        <v>84</v>
      </c>
      <c r="C42" s="17"/>
      <c r="D42" s="17"/>
      <c r="E42" s="17"/>
      <c r="F42" s="43">
        <f>SUBTOTAL(109,F40:F41)</f>
        <v>0</v>
      </c>
      <c r="G42" s="17"/>
      <c r="H42" s="17"/>
      <c r="I42" s="43">
        <f>SUBTOTAL(109,I40:I41)</f>
        <v>0</v>
      </c>
      <c r="J42" s="17"/>
      <c r="K42" s="17"/>
      <c r="L42" s="43">
        <f>SUBTOTAL(109,L40:L41)</f>
        <v>0</v>
      </c>
      <c r="M42" s="17"/>
      <c r="N42" s="17"/>
      <c r="O42" s="43">
        <f>SUBTOTAL(109,O40:O41)</f>
        <v>0</v>
      </c>
      <c r="P42" s="18"/>
      <c r="ZY42" t="s">
        <v>85</v>
      </c>
    </row>
    <row r="43" spans="1:702" x14ac:dyDescent="0.4">
      <c r="A43" s="15"/>
      <c r="B43" s="33"/>
      <c r="C43" s="17"/>
      <c r="D43" s="17"/>
      <c r="E43" s="17"/>
      <c r="F43" s="38"/>
      <c r="G43" s="17"/>
      <c r="H43" s="17"/>
      <c r="I43" s="38"/>
      <c r="J43" s="17"/>
      <c r="K43" s="17"/>
      <c r="L43" s="38"/>
      <c r="M43" s="17"/>
      <c r="N43" s="17"/>
      <c r="O43" s="38"/>
    </row>
    <row r="44" spans="1:702" x14ac:dyDescent="0.4">
      <c r="A44" s="21"/>
      <c r="B44" s="37"/>
      <c r="C44" s="17"/>
      <c r="D44" s="17"/>
      <c r="E44" s="17"/>
      <c r="F44" s="42"/>
      <c r="G44" s="17"/>
      <c r="H44" s="17"/>
      <c r="I44" s="42"/>
      <c r="J44" s="17"/>
      <c r="K44" s="17"/>
      <c r="L44" s="42"/>
      <c r="M44" s="17"/>
      <c r="N44" s="17"/>
      <c r="O44" s="42"/>
    </row>
    <row r="45" spans="1:702" ht="15.45" x14ac:dyDescent="0.4">
      <c r="A45" s="19"/>
      <c r="B45" s="35" t="s">
        <v>86</v>
      </c>
      <c r="C45" s="17"/>
      <c r="D45" s="17"/>
      <c r="E45" s="17"/>
      <c r="F45" s="43">
        <f>SUBTOTAL(109,F37:F44)</f>
        <v>0</v>
      </c>
      <c r="G45" s="17"/>
      <c r="H45" s="17"/>
      <c r="I45" s="43">
        <f>SUBTOTAL(109,I37:I44)</f>
        <v>0</v>
      </c>
      <c r="J45" s="17"/>
      <c r="K45" s="17"/>
      <c r="L45" s="43">
        <f>SUBTOTAL(109,L37:L44)</f>
        <v>0</v>
      </c>
      <c r="M45" s="17"/>
      <c r="N45" s="17"/>
      <c r="O45" s="43">
        <f>SUBTOTAL(109,O37:O44)</f>
        <v>0</v>
      </c>
      <c r="P45" s="18"/>
      <c r="ZY45" t="s">
        <v>87</v>
      </c>
    </row>
    <row r="46" spans="1:702" x14ac:dyDescent="0.4">
      <c r="A46" s="8"/>
      <c r="B46" s="27"/>
      <c r="C46" s="17"/>
      <c r="D46" s="17"/>
      <c r="E46" s="17"/>
      <c r="F46" s="38"/>
      <c r="G46" s="17"/>
      <c r="H46" s="17"/>
      <c r="I46" s="38"/>
      <c r="J46" s="17"/>
      <c r="K46" s="17"/>
      <c r="L46" s="38"/>
      <c r="M46" s="17"/>
      <c r="N46" s="17"/>
      <c r="O46" s="38"/>
    </row>
    <row r="47" spans="1:702" ht="15.45" x14ac:dyDescent="0.4">
      <c r="A47" s="9"/>
      <c r="B47" s="28" t="s">
        <v>88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702" ht="37.299999999999997" x14ac:dyDescent="0.4">
      <c r="A48" s="10"/>
      <c r="B48" s="29" t="s">
        <v>89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ZY48" t="s">
        <v>90</v>
      </c>
      <c r="ZZ48" s="11" t="s">
        <v>91</v>
      </c>
    </row>
    <row r="49" spans="1:702" ht="15.45" x14ac:dyDescent="0.4">
      <c r="A49" s="12" t="s">
        <v>92</v>
      </c>
      <c r="B49" s="30" t="s">
        <v>93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ZY49" t="s">
        <v>94</v>
      </c>
      <c r="ZZ49" s="11"/>
    </row>
    <row r="50" spans="1:702" ht="15.45" x14ac:dyDescent="0.4">
      <c r="A50" s="13" t="s">
        <v>95</v>
      </c>
      <c r="B50" s="31" t="s">
        <v>96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ZY50" t="s">
        <v>97</v>
      </c>
      <c r="ZZ50" s="11"/>
    </row>
    <row r="51" spans="1:702" x14ac:dyDescent="0.4">
      <c r="A51" s="14" t="s">
        <v>98</v>
      </c>
      <c r="B51" s="32" t="s">
        <v>99</v>
      </c>
      <c r="C51" s="17" t="s">
        <v>100</v>
      </c>
      <c r="D51" s="44">
        <f>N51+H51+K51</f>
        <v>188.16</v>
      </c>
      <c r="E51" s="40"/>
      <c r="F51" s="41">
        <f>O51+I51+L51</f>
        <v>0</v>
      </c>
      <c r="G51" s="17"/>
      <c r="H51" s="44"/>
      <c r="I51" s="41">
        <f>ROUND(H51*E51,2)</f>
        <v>0</v>
      </c>
      <c r="J51" s="17"/>
      <c r="K51" s="44"/>
      <c r="L51" s="41">
        <f>ROUND(K51*E51,2)</f>
        <v>0</v>
      </c>
      <c r="M51" s="17"/>
      <c r="N51" s="44">
        <v>188.16</v>
      </c>
      <c r="O51" s="41">
        <f>ROUND(N51*E51,2)</f>
        <v>0</v>
      </c>
      <c r="ZY51" t="s">
        <v>101</v>
      </c>
      <c r="ZZ51" s="11" t="s">
        <v>102</v>
      </c>
    </row>
    <row r="52" spans="1:702" x14ac:dyDescent="0.4">
      <c r="A52" s="15"/>
      <c r="B52" s="33"/>
      <c r="C52" s="17"/>
      <c r="D52" s="17"/>
      <c r="E52" s="17"/>
      <c r="F52" s="42"/>
      <c r="G52" s="17"/>
      <c r="H52" s="17"/>
      <c r="I52" s="42"/>
      <c r="J52" s="17"/>
      <c r="K52" s="17"/>
      <c r="L52" s="42"/>
      <c r="M52" s="17"/>
      <c r="N52" s="17"/>
      <c r="O52" s="42"/>
    </row>
    <row r="53" spans="1:702" x14ac:dyDescent="0.4">
      <c r="A53" s="20"/>
      <c r="B53" s="36" t="s">
        <v>103</v>
      </c>
      <c r="C53" s="17"/>
      <c r="D53" s="17"/>
      <c r="E53" s="17"/>
      <c r="F53" s="43">
        <f>SUBTOTAL(109,F51:F52)</f>
        <v>0</v>
      </c>
      <c r="G53" s="17"/>
      <c r="H53" s="17"/>
      <c r="I53" s="43">
        <f>SUBTOTAL(109,I51:I52)</f>
        <v>0</v>
      </c>
      <c r="J53" s="17"/>
      <c r="K53" s="17"/>
      <c r="L53" s="43">
        <f>SUBTOTAL(109,L51:L52)</f>
        <v>0</v>
      </c>
      <c r="M53" s="17"/>
      <c r="N53" s="17"/>
      <c r="O53" s="43">
        <f>SUBTOTAL(109,O51:O52)</f>
        <v>0</v>
      </c>
      <c r="P53" s="18"/>
      <c r="ZY53" t="s">
        <v>104</v>
      </c>
    </row>
    <row r="54" spans="1:702" x14ac:dyDescent="0.4">
      <c r="A54" s="15"/>
      <c r="B54" s="33"/>
      <c r="C54" s="17"/>
      <c r="D54" s="17"/>
      <c r="E54" s="17"/>
      <c r="F54" s="38"/>
      <c r="G54" s="17"/>
      <c r="H54" s="17"/>
      <c r="I54" s="38"/>
      <c r="J54" s="17"/>
      <c r="K54" s="17"/>
      <c r="L54" s="38"/>
      <c r="M54" s="17"/>
      <c r="N54" s="17"/>
      <c r="O54" s="38"/>
    </row>
    <row r="55" spans="1:702" x14ac:dyDescent="0.4">
      <c r="A55" s="21"/>
      <c r="B55" s="37"/>
      <c r="C55" s="17"/>
      <c r="D55" s="17"/>
      <c r="E55" s="17"/>
      <c r="F55" s="42"/>
      <c r="G55" s="17"/>
      <c r="H55" s="17"/>
      <c r="I55" s="42"/>
      <c r="J55" s="17"/>
      <c r="K55" s="17"/>
      <c r="L55" s="42"/>
      <c r="M55" s="17"/>
      <c r="N55" s="17"/>
      <c r="O55" s="42"/>
    </row>
    <row r="56" spans="1:702" ht="15.45" x14ac:dyDescent="0.4">
      <c r="A56" s="19"/>
      <c r="B56" s="35" t="s">
        <v>105</v>
      </c>
      <c r="C56" s="17"/>
      <c r="D56" s="17"/>
      <c r="E56" s="17"/>
      <c r="F56" s="43">
        <f>SUBTOTAL(109,F48:F55)</f>
        <v>0</v>
      </c>
      <c r="G56" s="17"/>
      <c r="H56" s="17"/>
      <c r="I56" s="43">
        <f>SUBTOTAL(109,I48:I55)</f>
        <v>0</v>
      </c>
      <c r="J56" s="17"/>
      <c r="K56" s="17"/>
      <c r="L56" s="43">
        <f>SUBTOTAL(109,L48:L55)</f>
        <v>0</v>
      </c>
      <c r="M56" s="17"/>
      <c r="N56" s="17"/>
      <c r="O56" s="43">
        <f>SUBTOTAL(109,O48:O55)</f>
        <v>0</v>
      </c>
      <c r="P56" s="18"/>
      <c r="ZY56" t="s">
        <v>106</v>
      </c>
    </row>
    <row r="57" spans="1:702" x14ac:dyDescent="0.4">
      <c r="A57" s="8"/>
      <c r="B57" s="27"/>
      <c r="C57" s="17"/>
      <c r="D57" s="17"/>
      <c r="E57" s="17"/>
      <c r="F57" s="38"/>
      <c r="G57" s="17"/>
      <c r="H57" s="17"/>
      <c r="I57" s="38"/>
      <c r="J57" s="17"/>
      <c r="K57" s="17"/>
      <c r="L57" s="38"/>
      <c r="M57" s="17"/>
      <c r="N57" s="17"/>
      <c r="O57" s="38"/>
    </row>
    <row r="58" spans="1:702" ht="15.45" x14ac:dyDescent="0.4">
      <c r="A58" s="9"/>
      <c r="B58" s="28" t="s">
        <v>107</v>
      </c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  <row r="59" spans="1:702" ht="37.299999999999997" x14ac:dyDescent="0.4">
      <c r="A59" s="10"/>
      <c r="B59" s="29" t="s">
        <v>108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ZY59" t="s">
        <v>109</v>
      </c>
      <c r="ZZ59" s="11" t="s">
        <v>110</v>
      </c>
    </row>
    <row r="60" spans="1:702" ht="15.45" x14ac:dyDescent="0.4">
      <c r="A60" s="12" t="s">
        <v>111</v>
      </c>
      <c r="B60" s="30" t="s">
        <v>112</v>
      </c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ZY60" t="s">
        <v>113</v>
      </c>
      <c r="ZZ60" s="11"/>
    </row>
    <row r="61" spans="1:702" ht="15.45" x14ac:dyDescent="0.4">
      <c r="A61" s="13" t="s">
        <v>114</v>
      </c>
      <c r="B61" s="31" t="s">
        <v>115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ZY61" t="s">
        <v>116</v>
      </c>
      <c r="ZZ61" s="11"/>
    </row>
    <row r="62" spans="1:702" x14ac:dyDescent="0.4">
      <c r="A62" s="14" t="s">
        <v>117</v>
      </c>
      <c r="B62" s="32" t="s">
        <v>118</v>
      </c>
      <c r="C62" s="17" t="s">
        <v>119</v>
      </c>
      <c r="D62" s="44">
        <f>H62+K62+N62</f>
        <v>275.02</v>
      </c>
      <c r="E62" s="40"/>
      <c r="F62" s="41">
        <f>I62+L62+O62</f>
        <v>0</v>
      </c>
      <c r="G62" s="17"/>
      <c r="H62" s="44">
        <v>275.02</v>
      </c>
      <c r="I62" s="41">
        <f>ROUND(H62*E62,2)</f>
        <v>0</v>
      </c>
      <c r="J62" s="17"/>
      <c r="K62" s="44"/>
      <c r="L62" s="41">
        <f>ROUND(K62*E62,2)</f>
        <v>0</v>
      </c>
      <c r="M62" s="17"/>
      <c r="N62" s="44"/>
      <c r="O62" s="41">
        <f>ROUND(N62*E62,2)</f>
        <v>0</v>
      </c>
      <c r="ZY62" t="s">
        <v>120</v>
      </c>
      <c r="ZZ62" s="11" t="s">
        <v>121</v>
      </c>
    </row>
    <row r="63" spans="1:702" x14ac:dyDescent="0.4">
      <c r="A63" s="15"/>
      <c r="B63" s="33"/>
      <c r="C63" s="17"/>
      <c r="D63" s="17"/>
      <c r="E63" s="17"/>
      <c r="F63" s="42"/>
      <c r="G63" s="17"/>
      <c r="H63" s="17"/>
      <c r="I63" s="42"/>
      <c r="J63" s="17"/>
      <c r="K63" s="17"/>
      <c r="L63" s="42"/>
      <c r="M63" s="17"/>
      <c r="N63" s="17"/>
      <c r="O63" s="42"/>
    </row>
    <row r="64" spans="1:702" x14ac:dyDescent="0.4">
      <c r="A64" s="20"/>
      <c r="B64" s="36" t="s">
        <v>122</v>
      </c>
      <c r="C64" s="17"/>
      <c r="D64" s="17"/>
      <c r="E64" s="17"/>
      <c r="F64" s="43">
        <f>SUBTOTAL(109,F62:F63)</f>
        <v>0</v>
      </c>
      <c r="G64" s="17"/>
      <c r="H64" s="17"/>
      <c r="I64" s="43">
        <f>SUBTOTAL(109,I62:I63)</f>
        <v>0</v>
      </c>
      <c r="J64" s="17"/>
      <c r="K64" s="17"/>
      <c r="L64" s="43">
        <f>SUBTOTAL(109,L62:L63)</f>
        <v>0</v>
      </c>
      <c r="M64" s="17"/>
      <c r="N64" s="17"/>
      <c r="O64" s="43">
        <f>SUBTOTAL(109,O62:O63)</f>
        <v>0</v>
      </c>
      <c r="P64" s="18"/>
      <c r="ZY64" t="s">
        <v>123</v>
      </c>
    </row>
    <row r="65" spans="1:702" x14ac:dyDescent="0.4">
      <c r="A65" s="15"/>
      <c r="B65" s="33"/>
      <c r="C65" s="17"/>
      <c r="D65" s="17"/>
      <c r="E65" s="17"/>
      <c r="F65" s="38"/>
      <c r="G65" s="17"/>
      <c r="H65" s="17"/>
      <c r="I65" s="38"/>
      <c r="J65" s="17"/>
      <c r="K65" s="17"/>
      <c r="L65" s="38"/>
      <c r="M65" s="17"/>
      <c r="N65" s="17"/>
      <c r="O65" s="38"/>
    </row>
    <row r="66" spans="1:702" x14ac:dyDescent="0.4">
      <c r="A66" s="21"/>
      <c r="B66" s="37"/>
      <c r="C66" s="17"/>
      <c r="D66" s="17"/>
      <c r="E66" s="17"/>
      <c r="F66" s="42"/>
      <c r="G66" s="17"/>
      <c r="H66" s="17"/>
      <c r="I66" s="42"/>
      <c r="J66" s="17"/>
      <c r="K66" s="17"/>
      <c r="L66" s="42"/>
      <c r="M66" s="17"/>
      <c r="N66" s="17"/>
      <c r="O66" s="42"/>
    </row>
    <row r="67" spans="1:702" ht="15.45" x14ac:dyDescent="0.4">
      <c r="A67" s="19"/>
      <c r="B67" s="35" t="s">
        <v>124</v>
      </c>
      <c r="C67" s="17"/>
      <c r="D67" s="17"/>
      <c r="E67" s="17"/>
      <c r="F67" s="43">
        <f>SUBTOTAL(109,F59:F66)</f>
        <v>0</v>
      </c>
      <c r="G67" s="17"/>
      <c r="H67" s="17"/>
      <c r="I67" s="43">
        <f>SUBTOTAL(109,I59:I66)</f>
        <v>0</v>
      </c>
      <c r="J67" s="17"/>
      <c r="K67" s="17"/>
      <c r="L67" s="43">
        <f>SUBTOTAL(109,L59:L66)</f>
        <v>0</v>
      </c>
      <c r="M67" s="17"/>
      <c r="N67" s="17"/>
      <c r="O67" s="43">
        <f>SUBTOTAL(109,O59:O66)</f>
        <v>0</v>
      </c>
      <c r="P67" s="18"/>
      <c r="ZY67" t="s">
        <v>125</v>
      </c>
    </row>
    <row r="68" spans="1:702" x14ac:dyDescent="0.4">
      <c r="A68" s="8"/>
      <c r="B68" s="27"/>
      <c r="C68" s="17"/>
      <c r="D68" s="17"/>
      <c r="E68" s="17"/>
      <c r="F68" s="38"/>
      <c r="G68" s="17"/>
      <c r="H68" s="17"/>
      <c r="I68" s="38"/>
      <c r="J68" s="17"/>
      <c r="K68" s="17"/>
      <c r="L68" s="38"/>
      <c r="M68" s="17"/>
      <c r="N68" s="17"/>
      <c r="O68" s="38"/>
    </row>
    <row r="69" spans="1:702" ht="15.45" x14ac:dyDescent="0.4">
      <c r="A69" s="9"/>
      <c r="B69" s="28" t="s">
        <v>126</v>
      </c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</row>
    <row r="70" spans="1:702" ht="37.299999999999997" x14ac:dyDescent="0.4">
      <c r="A70" s="10"/>
      <c r="B70" s="29" t="s">
        <v>127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ZY70" t="s">
        <v>128</v>
      </c>
      <c r="ZZ70" s="11" t="s">
        <v>129</v>
      </c>
    </row>
    <row r="71" spans="1:702" ht="15.45" x14ac:dyDescent="0.4">
      <c r="A71" s="12" t="s">
        <v>130</v>
      </c>
      <c r="B71" s="30" t="s">
        <v>131</v>
      </c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ZY71" t="s">
        <v>132</v>
      </c>
      <c r="ZZ71" s="11"/>
    </row>
    <row r="72" spans="1:702" ht="15.45" x14ac:dyDescent="0.4">
      <c r="A72" s="13" t="s">
        <v>133</v>
      </c>
      <c r="B72" s="31" t="s">
        <v>134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ZY72" t="s">
        <v>135</v>
      </c>
      <c r="ZZ72" s="11"/>
    </row>
    <row r="73" spans="1:702" x14ac:dyDescent="0.4">
      <c r="A73" s="14" t="s">
        <v>136</v>
      </c>
      <c r="B73" s="32" t="s">
        <v>137</v>
      </c>
      <c r="C73" s="17" t="s">
        <v>138</v>
      </c>
      <c r="D73" s="44">
        <f>H73+K73+N73</f>
        <v>153.88999999999999</v>
      </c>
      <c r="E73" s="40"/>
      <c r="F73" s="41">
        <f>I73+L73+O73</f>
        <v>0</v>
      </c>
      <c r="G73" s="17"/>
      <c r="H73" s="44">
        <v>153.88999999999999</v>
      </c>
      <c r="I73" s="41">
        <f>ROUND(H73*E73,2)</f>
        <v>0</v>
      </c>
      <c r="J73" s="17"/>
      <c r="K73" s="44"/>
      <c r="L73" s="41">
        <f>ROUND(K73*E73,2)</f>
        <v>0</v>
      </c>
      <c r="M73" s="17"/>
      <c r="N73" s="44"/>
      <c r="O73" s="41">
        <f>ROUND(N73*E73,2)</f>
        <v>0</v>
      </c>
      <c r="ZY73" t="s">
        <v>139</v>
      </c>
      <c r="ZZ73" s="11" t="s">
        <v>140</v>
      </c>
    </row>
    <row r="74" spans="1:702" x14ac:dyDescent="0.4">
      <c r="A74" s="15"/>
      <c r="B74" s="33"/>
      <c r="C74" s="17"/>
      <c r="D74" s="17"/>
      <c r="E74" s="17"/>
      <c r="F74" s="42"/>
      <c r="G74" s="17"/>
      <c r="H74" s="17"/>
      <c r="I74" s="42"/>
      <c r="J74" s="17"/>
      <c r="K74" s="17"/>
      <c r="L74" s="42"/>
      <c r="M74" s="17"/>
      <c r="N74" s="17"/>
      <c r="O74" s="42"/>
    </row>
    <row r="75" spans="1:702" x14ac:dyDescent="0.4">
      <c r="A75" s="20"/>
      <c r="B75" s="36" t="s">
        <v>141</v>
      </c>
      <c r="C75" s="17"/>
      <c r="D75" s="17"/>
      <c r="E75" s="17"/>
      <c r="F75" s="43">
        <f>SUBTOTAL(109,F73:F74)</f>
        <v>0</v>
      </c>
      <c r="G75" s="17"/>
      <c r="H75" s="17"/>
      <c r="I75" s="43">
        <f>SUBTOTAL(109,I73:I74)</f>
        <v>0</v>
      </c>
      <c r="J75" s="17"/>
      <c r="K75" s="17"/>
      <c r="L75" s="43">
        <f>SUBTOTAL(109,L73:L74)</f>
        <v>0</v>
      </c>
      <c r="M75" s="17"/>
      <c r="N75" s="17"/>
      <c r="O75" s="43">
        <f>SUBTOTAL(109,O73:O74)</f>
        <v>0</v>
      </c>
      <c r="P75" s="18"/>
      <c r="ZY75" t="s">
        <v>142</v>
      </c>
    </row>
    <row r="76" spans="1:702" x14ac:dyDescent="0.4">
      <c r="A76" s="15"/>
      <c r="B76" s="33"/>
      <c r="C76" s="17"/>
      <c r="D76" s="17"/>
      <c r="E76" s="17"/>
      <c r="F76" s="38"/>
      <c r="G76" s="17"/>
      <c r="H76" s="17"/>
      <c r="I76" s="38"/>
      <c r="J76" s="17"/>
      <c r="K76" s="17"/>
      <c r="L76" s="38"/>
      <c r="M76" s="17"/>
      <c r="N76" s="17"/>
      <c r="O76" s="38"/>
    </row>
    <row r="77" spans="1:702" x14ac:dyDescent="0.4">
      <c r="A77" s="21"/>
      <c r="B77" s="37"/>
      <c r="C77" s="17"/>
      <c r="D77" s="17"/>
      <c r="E77" s="17"/>
      <c r="F77" s="42"/>
      <c r="G77" s="17"/>
      <c r="H77" s="17"/>
      <c r="I77" s="42"/>
      <c r="J77" s="17"/>
      <c r="K77" s="17"/>
      <c r="L77" s="42"/>
      <c r="M77" s="17"/>
      <c r="N77" s="17"/>
      <c r="O77" s="42"/>
    </row>
    <row r="78" spans="1:702" ht="15.45" x14ac:dyDescent="0.4">
      <c r="A78" s="19"/>
      <c r="B78" s="35" t="s">
        <v>143</v>
      </c>
      <c r="C78" s="17"/>
      <c r="D78" s="17"/>
      <c r="E78" s="17"/>
      <c r="F78" s="43">
        <f>SUBTOTAL(109,F70:F77)</f>
        <v>0</v>
      </c>
      <c r="G78" s="17"/>
      <c r="H78" s="17"/>
      <c r="I78" s="43">
        <f>SUBTOTAL(109,I70:I77)</f>
        <v>0</v>
      </c>
      <c r="J78" s="17"/>
      <c r="K78" s="17"/>
      <c r="L78" s="43">
        <f>SUBTOTAL(109,L70:L77)</f>
        <v>0</v>
      </c>
      <c r="M78" s="17"/>
      <c r="N78" s="17"/>
      <c r="O78" s="43">
        <f>SUBTOTAL(109,O70:O77)</f>
        <v>0</v>
      </c>
      <c r="P78" s="18"/>
      <c r="ZY78" t="s">
        <v>144</v>
      </c>
    </row>
    <row r="79" spans="1:702" x14ac:dyDescent="0.4">
      <c r="A79" s="22"/>
      <c r="B79" s="23"/>
      <c r="C79" s="17"/>
      <c r="D79" s="17"/>
      <c r="E79" s="17"/>
      <c r="F79" s="38"/>
      <c r="G79" s="17"/>
      <c r="H79" s="17"/>
      <c r="I79" s="38"/>
      <c r="J79" s="17"/>
      <c r="K79" s="17"/>
      <c r="L79" s="38"/>
      <c r="M79" s="17"/>
      <c r="N79" s="17"/>
      <c r="O79" s="38"/>
    </row>
    <row r="80" spans="1:702" x14ac:dyDescent="0.4">
      <c r="A80" s="21"/>
      <c r="B80" s="37"/>
      <c r="C80" s="42"/>
      <c r="D80" s="42"/>
      <c r="E80" s="42"/>
      <c r="F80" s="42"/>
      <c r="G80" s="17"/>
      <c r="H80" s="42"/>
      <c r="I80" s="42"/>
      <c r="J80" s="17"/>
      <c r="K80" s="42"/>
      <c r="L80" s="42"/>
      <c r="M80" s="17"/>
      <c r="N80" s="42"/>
      <c r="O80" s="42"/>
      <c r="P80" s="18"/>
    </row>
    <row r="81" spans="1:701" x14ac:dyDescent="0.4">
      <c r="A81" s="23"/>
      <c r="B81" s="23"/>
      <c r="C81" s="23"/>
      <c r="D81" s="23"/>
      <c r="E81" s="23"/>
      <c r="F81" s="23"/>
      <c r="H81" s="23"/>
      <c r="I81" s="23"/>
      <c r="K81" s="23"/>
      <c r="L81" s="23"/>
      <c r="N81" s="23"/>
      <c r="O81" s="23"/>
    </row>
    <row r="82" spans="1:701" x14ac:dyDescent="0.4">
      <c r="A82" s="33"/>
      <c r="B82" t="s">
        <v>153</v>
      </c>
      <c r="C82" s="33"/>
      <c r="D82" s="33"/>
      <c r="E82" s="33"/>
      <c r="F82" s="53">
        <f>F12</f>
        <v>0</v>
      </c>
      <c r="H82" s="33"/>
      <c r="I82" s="53">
        <f>I12</f>
        <v>0</v>
      </c>
      <c r="K82" s="33"/>
      <c r="L82" s="53">
        <f>L12</f>
        <v>0</v>
      </c>
      <c r="N82" s="33"/>
      <c r="O82" s="53">
        <f>O12</f>
        <v>0</v>
      </c>
    </row>
    <row r="83" spans="1:701" x14ac:dyDescent="0.4">
      <c r="A83" s="33"/>
      <c r="B83" s="33" t="s">
        <v>154</v>
      </c>
      <c r="C83" s="33"/>
      <c r="D83" s="33"/>
      <c r="E83" s="33"/>
      <c r="F83" s="53">
        <f>F23</f>
        <v>0</v>
      </c>
      <c r="H83" s="33"/>
      <c r="I83" s="53">
        <f>I23</f>
        <v>0</v>
      </c>
      <c r="K83" s="33"/>
      <c r="L83" s="53">
        <f>L23</f>
        <v>0</v>
      </c>
      <c r="N83" s="33"/>
      <c r="O83" s="53">
        <f>O23</f>
        <v>0</v>
      </c>
    </row>
    <row r="84" spans="1:701" x14ac:dyDescent="0.4">
      <c r="A84" s="33"/>
      <c r="B84" s="33" t="s">
        <v>155</v>
      </c>
      <c r="C84" s="33"/>
      <c r="D84" s="33"/>
      <c r="E84" s="33"/>
      <c r="F84" s="53">
        <f>F34</f>
        <v>0</v>
      </c>
      <c r="H84" s="33"/>
      <c r="I84" s="53">
        <f>I34</f>
        <v>0</v>
      </c>
      <c r="K84" s="33"/>
      <c r="L84" s="53">
        <f>L34</f>
        <v>0</v>
      </c>
      <c r="N84" s="33"/>
      <c r="O84" s="53">
        <f>O34</f>
        <v>0</v>
      </c>
    </row>
    <row r="85" spans="1:701" x14ac:dyDescent="0.4">
      <c r="A85" s="33"/>
      <c r="B85" s="33" t="s">
        <v>156</v>
      </c>
      <c r="C85" s="33"/>
      <c r="D85" s="33"/>
      <c r="E85" s="33"/>
      <c r="F85" s="53">
        <f>F45</f>
        <v>0</v>
      </c>
      <c r="H85" s="33"/>
      <c r="I85" s="53">
        <f>I45</f>
        <v>0</v>
      </c>
      <c r="K85" s="33"/>
      <c r="L85" s="53">
        <f>L45</f>
        <v>0</v>
      </c>
      <c r="N85" s="33"/>
      <c r="O85" s="53">
        <f>O45</f>
        <v>0</v>
      </c>
    </row>
    <row r="86" spans="1:701" x14ac:dyDescent="0.4">
      <c r="A86" s="33"/>
      <c r="B86" s="33" t="s">
        <v>157</v>
      </c>
      <c r="C86" s="33"/>
      <c r="D86" s="33"/>
      <c r="E86" s="33"/>
      <c r="F86" s="53">
        <f>F56</f>
        <v>0</v>
      </c>
      <c r="H86" s="33"/>
      <c r="I86" s="53">
        <f>I56</f>
        <v>0</v>
      </c>
      <c r="K86" s="33"/>
      <c r="L86" s="53">
        <f>L56</f>
        <v>0</v>
      </c>
      <c r="N86" s="33"/>
      <c r="O86" s="53">
        <f>O56</f>
        <v>0</v>
      </c>
    </row>
    <row r="87" spans="1:701" x14ac:dyDescent="0.4">
      <c r="A87" s="33"/>
      <c r="B87" s="33" t="s">
        <v>158</v>
      </c>
      <c r="C87" s="33"/>
      <c r="D87" s="33"/>
      <c r="E87" s="33"/>
      <c r="F87" s="53">
        <f>F67</f>
        <v>0</v>
      </c>
      <c r="H87" s="33"/>
      <c r="I87" s="53">
        <f>I67</f>
        <v>0</v>
      </c>
      <c r="K87" s="33"/>
      <c r="L87" s="53">
        <f>L67</f>
        <v>0</v>
      </c>
      <c r="N87" s="33"/>
      <c r="O87" s="53">
        <f>O67</f>
        <v>0</v>
      </c>
    </row>
    <row r="88" spans="1:701" x14ac:dyDescent="0.4">
      <c r="A88" s="33"/>
      <c r="B88" s="45" t="s">
        <v>159</v>
      </c>
      <c r="C88" s="45"/>
      <c r="D88" s="45"/>
      <c r="E88" s="45"/>
      <c r="F88" s="54">
        <f>F78</f>
        <v>0</v>
      </c>
      <c r="G88" s="46"/>
      <c r="H88" s="45"/>
      <c r="I88" s="54">
        <f>I78</f>
        <v>0</v>
      </c>
      <c r="J88" s="46"/>
      <c r="K88" s="45"/>
      <c r="L88" s="54">
        <f>L78</f>
        <v>0</v>
      </c>
      <c r="M88" s="46"/>
      <c r="N88" s="45"/>
      <c r="O88" s="54">
        <f>O78</f>
        <v>0</v>
      </c>
    </row>
    <row r="89" spans="1:701" x14ac:dyDescent="0.4">
      <c r="A89" s="33"/>
      <c r="B89" s="33"/>
      <c r="C89" s="33"/>
      <c r="D89" s="33"/>
      <c r="E89" s="33"/>
      <c r="F89" s="33"/>
      <c r="H89" s="33"/>
      <c r="I89" s="33"/>
      <c r="K89" s="33"/>
      <c r="L89" s="33"/>
      <c r="N89" s="33"/>
      <c r="O89" s="33"/>
    </row>
    <row r="90" spans="1:701" x14ac:dyDescent="0.4">
      <c r="B90" s="24" t="s">
        <v>145</v>
      </c>
      <c r="F90" s="25">
        <f>I90+L90+O90</f>
        <v>0</v>
      </c>
      <c r="I90" s="25">
        <f>SUBTOTAL(109,I5:I80)</f>
        <v>0</v>
      </c>
      <c r="L90" s="25">
        <f>SUBTOTAL(109,L5:L80)</f>
        <v>0</v>
      </c>
      <c r="O90" s="25">
        <f>SUBTOTAL(109,O5:O80)</f>
        <v>0</v>
      </c>
      <c r="ZY90" t="s">
        <v>146</v>
      </c>
    </row>
    <row r="91" spans="1:701" x14ac:dyDescent="0.4">
      <c r="B91" s="24" t="s">
        <v>147</v>
      </c>
      <c r="F91" s="25"/>
      <c r="I91" s="25">
        <v>20</v>
      </c>
      <c r="L91" s="25">
        <v>10</v>
      </c>
      <c r="O91" s="25">
        <v>5.5</v>
      </c>
      <c r="ZY91" t="s">
        <v>148</v>
      </c>
    </row>
    <row r="92" spans="1:701" x14ac:dyDescent="0.4">
      <c r="B92" s="24" t="s">
        <v>149</v>
      </c>
      <c r="F92" s="25">
        <f>I92+L92+O92</f>
        <v>0</v>
      </c>
      <c r="I92" s="25">
        <f>(I90*I91)/100</f>
        <v>0</v>
      </c>
      <c r="L92" s="25">
        <f>(L90*L91)/100</f>
        <v>0</v>
      </c>
      <c r="O92" s="25">
        <f>(O90*O91)/100</f>
        <v>0</v>
      </c>
      <c r="ZY92" t="s">
        <v>150</v>
      </c>
    </row>
    <row r="93" spans="1:701" x14ac:dyDescent="0.4">
      <c r="B93" s="24" t="s">
        <v>151</v>
      </c>
      <c r="F93" s="25">
        <f>I93+L93+O93</f>
        <v>0</v>
      </c>
      <c r="I93" s="25">
        <f>I90+I92</f>
        <v>0</v>
      </c>
      <c r="L93" s="25">
        <f>L90+L92</f>
        <v>0</v>
      </c>
      <c r="O93" s="25">
        <f>O90+O92</f>
        <v>0</v>
      </c>
      <c r="ZY93" t="s">
        <v>152</v>
      </c>
    </row>
    <row r="94" spans="1:701" x14ac:dyDescent="0.4">
      <c r="F94" s="25"/>
      <c r="I94" s="25"/>
      <c r="L94" s="25"/>
      <c r="O94" s="25"/>
    </row>
  </sheetData>
  <sheetProtection algorithmName="SHA-512" hashValue="pHOV4GWPojwkS9xWr8fw9uPKCHDYzsNjs6uvcJyNTDGmccDI5GPjqIz1m1P7kXe2XalJPeuW/ewO5lRkbytZvQ==" saltValue="1n/LMde5x1eTHPFl/HWDmQ==" spinCount="100000" sheet="1" objects="1" scenarios="1" selectLockedCells="1"/>
  <mergeCells count="5">
    <mergeCell ref="D2:F2"/>
    <mergeCell ref="H2:I2"/>
    <mergeCell ref="K2:L2"/>
    <mergeCell ref="N2:O2"/>
    <mergeCell ref="A1:O1"/>
  </mergeCells>
  <printOptions horizontalCentered="1"/>
  <pageMargins left="0.15748031496062992" right="0.15748031496062992" top="0.15748031496062992" bottom="0.41" header="0.74803149606299213" footer="0.13"/>
  <pageSetup paperSize="9" scale="86" fitToHeight="0" orientation="landscape" r:id="rId1"/>
  <headerFooter>
    <oddFooter>&amp;CPRO - Etabli par SOVEBAT - 07/05/2025&amp;R&amp;P/&amp;N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N°07 ISOLATION PROJETEE</vt:lpstr>
      <vt:lpstr>'Lot N°07 ISOLATION PROJETEE'!Impression_des_titres</vt:lpstr>
      <vt:lpstr>'Lot N°07 ISOLATION PROJETEE'!Zone_d_impression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Dessin5</dc:creator>
  <cp:lastModifiedBy>Sébastien Champion</cp:lastModifiedBy>
  <cp:lastPrinted>2025-05-07T12:32:37Z</cp:lastPrinted>
  <dcterms:created xsi:type="dcterms:W3CDTF">2025-05-07T09:07:38Z</dcterms:created>
  <dcterms:modified xsi:type="dcterms:W3CDTF">2025-05-07T13:22:43Z</dcterms:modified>
</cp:coreProperties>
</file>